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БРАНИЕ ДЕПУТАТОВ  (УТОЧНЕНИЕ И ИСПОЛНЕНИЕ)\2019 год\Исполнение за 1 квартал 2019года\Постановление\"/>
    </mc:Choice>
  </mc:AlternateContent>
  <bookViews>
    <workbookView xWindow="12" yWindow="0" windowWidth="17652" windowHeight="11916"/>
  </bookViews>
  <sheets>
    <sheet name="Лист1" sheetId="32" r:id="rId1"/>
  </sheets>
  <definedNames>
    <definedName name="_xlnm.Print_Titles" localSheetId="0">Лист1!$7:$7</definedName>
    <definedName name="_xlnm.Print_Area" localSheetId="0">Лист1!$A$1:$D$84</definedName>
  </definedNames>
  <calcPr calcId="152511"/>
</workbook>
</file>

<file path=xl/calcChain.xml><?xml version="1.0" encoding="utf-8"?>
<calcChain xmlns="http://schemas.openxmlformats.org/spreadsheetml/2006/main">
  <c r="C37" i="32" l="1"/>
  <c r="C13" i="32"/>
  <c r="C11" i="32" l="1"/>
  <c r="C80" i="32" l="1"/>
  <c r="C82" i="32"/>
  <c r="C45" i="32"/>
  <c r="C18" i="32"/>
  <c r="C9" i="32"/>
  <c r="C30" i="32"/>
  <c r="C20" i="32"/>
  <c r="C25" i="32"/>
  <c r="C33" i="32"/>
  <c r="C42" i="32"/>
  <c r="C56" i="32"/>
  <c r="C74" i="32"/>
  <c r="C8" i="32" l="1"/>
  <c r="C41" i="32"/>
  <c r="C40" i="32"/>
  <c r="C84" i="32" l="1"/>
</calcChain>
</file>

<file path=xl/sharedStrings.xml><?xml version="1.0" encoding="utf-8"?>
<sst xmlns="http://schemas.openxmlformats.org/spreadsheetml/2006/main" count="151" uniqueCount="151">
  <si>
    <t>Плата за негативное воздействие на окружающую среду</t>
  </si>
  <si>
    <t>НАЛОГИ НА СОВОКУПНЫЙ ДОХОД</t>
  </si>
  <si>
    <t>ПЛАТЕЖИ ПРИ ПОЛЬЗОВАНИИ ПРИРОДНЫМИ РЕСУРСАМИ</t>
  </si>
  <si>
    <t xml:space="preserve"> Наименование доходного источника</t>
  </si>
  <si>
    <t>Код  БК РФ</t>
  </si>
  <si>
    <t>Единный налог на вменённый доход,для отдельных видов деятельности</t>
  </si>
  <si>
    <t xml:space="preserve">ДОХОДЫ ОТ ИСПОЛЬЗОВАНИЯ ИМУЩЕСТВА, НАХОДЯЩЕГОСЯ В ГОСУДАРСТВЕННОЙ И МУНИЦИПАЛЬНОЙ СОБСТВЕННОСТИ </t>
  </si>
  <si>
    <t>БЕЗВОЗМЕЗДНЫЕ ПОСТУПЛЕНИЯ</t>
  </si>
  <si>
    <t>НАЛОГИ НА ПРИБЫЛЬ,ДОХОДЫ</t>
  </si>
  <si>
    <t xml:space="preserve">ГОСУДАРСТВЕННАЯ ПОШЛИНА,СБОРЫ </t>
  </si>
  <si>
    <t>ШТРАФЫ,САНКЦИИ,ВОЗМЕЩЕНИЕ УЩЕРБА</t>
  </si>
  <si>
    <t xml:space="preserve">Налог на доходы физических лиц  </t>
  </si>
  <si>
    <t>ДОХОДЫ ОТ ПРОДАЖИ МАТЕРИАЛЬНЫХ И НЕМАТЕРИАЛЬНЫХ АКТИВОВ</t>
  </si>
  <si>
    <t>1 00 00000 00 0000 000</t>
  </si>
  <si>
    <t>1 01 00000 00 0000 000</t>
  </si>
  <si>
    <t xml:space="preserve"> 1 05 00000 00 0000 000</t>
  </si>
  <si>
    <t>1 05 02000 02 0000 110</t>
  </si>
  <si>
    <t>1 08 00000 00 0000 000</t>
  </si>
  <si>
    <t>1 11 00000 00 0000 000</t>
  </si>
  <si>
    <t>1 12 00000 00 0000 000</t>
  </si>
  <si>
    <t>1 12 01000 01 0000 120</t>
  </si>
  <si>
    <t>1 14 00000 00 0000 000</t>
  </si>
  <si>
    <t>1 16 00000 00 0000 000</t>
  </si>
  <si>
    <t>2 00 00000 00 0000 000</t>
  </si>
  <si>
    <t>Дотации бюджетам субъектов РФ и муниципальных образований</t>
  </si>
  <si>
    <t>Субсидии бюджетам субъектов РФ и муниципальных образований (межбюджетные субсидии)</t>
  </si>
  <si>
    <t>Иные межбюджетные трансферты</t>
  </si>
  <si>
    <t>ИТОГО :</t>
  </si>
  <si>
    <t>1 09 00000 00 0000 000</t>
  </si>
  <si>
    <t>ЗАДОЛЖЕННОСТЬ И ПЕРЕРАСЧЕТЫ ПО ОТМЕНЕННЫМ НАЛОГАМ,СБОРАМ И ИНЫМ ОБЯЗАТЕЛЬНЫМ ПЛАТЕЖАМ</t>
  </si>
  <si>
    <t>1 13 00000 00 0000 000</t>
  </si>
  <si>
    <t>ДОХОДЫ ОТ ОКАЗАНИЯ ПЛАТНЫХ УСЛУГ И КОМПЕНСАЦИИ ЗАТРАТ ГОСУДАРСТВА</t>
  </si>
  <si>
    <t>1 14 02000 00 0000 000</t>
  </si>
  <si>
    <t>1 17 00000 00 0000 000</t>
  </si>
  <si>
    <t>ПРОЧИЕ НЕНАЛОГОВЫЕ ДОХОДЫ</t>
  </si>
  <si>
    <t>НАЛОГОВЫЕ И НЕНАЛОГОВЫЕ ДОХОДЫ</t>
  </si>
  <si>
    <t>1 07 00000 00 0000 000</t>
  </si>
  <si>
    <t>НАЛОГИ,СБОРЫ И РЕГУЛЯРНЫЕ ПЛАТЕЖИ ЗА ПОЛЬЗОВАНИЕ ПРИРОДНЫМИ РЕСУРСАМИ</t>
  </si>
  <si>
    <t>1 01 02000 01 0000 110</t>
  </si>
  <si>
    <t>1 07 01000 01 0000 110</t>
  </si>
  <si>
    <t>Налог на добычу полезных ископаемых</t>
  </si>
  <si>
    <t>Государственная пошлина по делам,рассматриваемым в судах общей юрисдикции, мировыми судьями( за исключением Верховного суда РФ)</t>
  </si>
  <si>
    <t xml:space="preserve">Доходы от реализации имущества, находящегося в государственной и муниципальной собственности </t>
  </si>
  <si>
    <t>Доходы от продажи земельных участков, находящихся в государственной и муниципальной собственности</t>
  </si>
  <si>
    <t>1 17 01000 00 0000 180</t>
  </si>
  <si>
    <t>1 14 06000 00 0000 430</t>
  </si>
  <si>
    <t>Невыясненные поступления</t>
  </si>
  <si>
    <t>Прочие субсидии бюджетам муниципальных районов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</si>
  <si>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</si>
  <si>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государственную регистрацию актов гражданского состояния</t>
  </si>
  <si>
    <t>Субвенци бюджетам муниципальных районов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</si>
  <si>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</si>
  <si>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осуществление первичного воинского учёта на территориях где отсутствуют военные комиссариаты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</si>
  <si>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</si>
  <si>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выполнение передаваемых полномочий субъектов РФ</t>
  </si>
  <si>
    <t>Прочие субвенции бюджетам муниципальных районов</t>
  </si>
  <si>
    <t xml:space="preserve">Субвенции бюджетам субъектов РФ и муниципальных образований </t>
  </si>
  <si>
    <t>2 02 02021 05 0000 151</t>
  </si>
  <si>
    <t>2 19 00000 00 0000 000</t>
  </si>
  <si>
    <t>2 19 05000 05 0000 000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</si>
  <si>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</si>
  <si>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 , ИМЕЮЩИХ ЦЕЛЕВОЕ НАЗНАЧЕНИЕ, ПРОШЛЫХ ЛЕТ</t>
  </si>
  <si>
    <t>1 17 05000 00 0000 180</t>
  </si>
  <si>
    <t>Прочие неналоговые доходы</t>
  </si>
  <si>
    <t>2 02 00000 00 0000 000</t>
  </si>
  <si>
    <t>БЕЗВОЗМЕЗДНЫЕ ПОСТУПЛЕНИЯ ОТ ДРУГИХ БЮДЖЕТОВ БЮДЖЕТНОЙ СИСТЕМЫ</t>
  </si>
  <si>
    <t>ПРОЧИЕ БЕЗВОЗМЕЗДНЫЕ ПОСТУПЛЕНИЯ</t>
  </si>
  <si>
    <t>1 11 05035 00 0000 120</t>
  </si>
  <si>
    <t>2 18 00000 00 0000 000</t>
  </si>
  <si>
    <t>2 18 05000 05 0000 000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</si>
  <si>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</si>
  <si>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РФ от возврата остатков субсидий, субвенций и иных межбюджетных трансфертов, имеющих целевое назначение, прошлых лет</t>
  </si>
  <si>
    <t>Налог, взимаемый в связи с применением патентной системы</t>
  </si>
  <si>
    <t>2 02 04034 05 0001 151</t>
  </si>
  <si>
    <t>1 11 05075 00 0000 120</t>
  </si>
  <si>
    <r>
      <t xml:space="preserve">Доходы от сдачи в аренду имущества, находящегося </t>
    </r>
    <r>
      <rPr>
        <i/>
        <sz val="11"/>
        <color indexed="18"/>
        <rFont val="Times New Roman Cyr"/>
        <charset val="204"/>
      </rPr>
      <t>в оперативном управлении</t>
    </r>
    <r>
      <rPr>
        <sz val="11"/>
        <color indexed="18"/>
        <rFont val="Times New Roman Cyr"/>
        <family val="1"/>
        <charset val="204"/>
      </rPr>
      <t xml:space="preserve"> органов управления муниципальных районов и созданных ими учреждений (за исключением имущества автономных учреждений)</t>
    </r>
  </si>
  <si>
    <r>
      <t xml:space="preserve">Доходы от сдачи в аренду имущества, </t>
    </r>
    <r>
      <rPr>
        <i/>
        <sz val="11"/>
        <color indexed="18"/>
        <rFont val="Times New Roman Cyr"/>
        <charset val="204"/>
      </rPr>
      <t>составляющего казну</t>
    </r>
    <r>
      <rPr>
        <sz val="11"/>
        <color indexed="18"/>
        <rFont val="Times New Roman Cyr"/>
        <family val="1"/>
        <charset val="204"/>
      </rPr>
      <t xml:space="preserve"> муниципальных районов (за исключением земельных участков)</t>
    </r>
  </si>
  <si>
    <r>
      <t>Доходы, получаемые в виде арендной платы</t>
    </r>
    <r>
      <rPr>
        <i/>
        <sz val="11"/>
        <color indexed="18"/>
        <rFont val="Times New Roman Cyr"/>
        <charset val="204"/>
      </rPr>
      <t xml:space="preserve"> за земельные участки</t>
    </r>
    <r>
      <rPr>
        <sz val="11"/>
        <color indexed="18"/>
        <rFont val="Times New Roman Cyr"/>
        <family val="1"/>
        <charset val="204"/>
      </rPr>
      <t>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  </r>
  </si>
  <si>
    <r>
      <rPr>
        <i/>
        <sz val="11"/>
        <color indexed="18"/>
        <rFont val="Times New Roman Cyr"/>
        <charset val="204"/>
      </rPr>
      <t>Прочие поступления</t>
    </r>
    <r>
      <rPr>
        <sz val="11"/>
        <color indexed="18"/>
        <rFont val="Times New Roman Cyr"/>
        <family val="1"/>
        <charset val="204"/>
      </rPr>
      <t xml:space="preserve"> от использования имущества, находящегося в государственной и  муниципальной собственности </t>
    </r>
  </si>
  <si>
    <t>1 11 05013 00 0000 120</t>
  </si>
  <si>
    <r>
      <t>Дотации бюджетам муниципальных районов</t>
    </r>
    <r>
      <rPr>
        <i/>
        <sz val="11"/>
        <color indexed="18"/>
        <rFont val="Times New Roman Cyr"/>
        <charset val="204"/>
      </rPr>
      <t xml:space="preserve"> на выравнивание</t>
    </r>
    <r>
      <rPr>
        <sz val="11"/>
        <color indexed="18"/>
        <rFont val="Times New Roman Cyr"/>
        <family val="1"/>
        <charset val="204"/>
      </rPr>
      <t xml:space="preserve"> бюджетной обеспеченности</t>
    </r>
  </si>
  <si>
    <r>
      <t xml:space="preserve">Дотации бюджетам муниципальных районов на поддержку мер по обеспечению </t>
    </r>
    <r>
      <rPr>
        <i/>
        <sz val="11"/>
        <color indexed="18"/>
        <rFont val="Times New Roman Cyr"/>
        <charset val="204"/>
      </rPr>
      <t>сбалансированности</t>
    </r>
    <r>
      <rPr>
        <sz val="11"/>
        <color indexed="18"/>
        <rFont val="Times New Roman Cyr"/>
        <family val="1"/>
        <charset val="204"/>
      </rPr>
      <t xml:space="preserve"> бюджетов</t>
    </r>
  </si>
  <si>
    <t>Субвенции бюджетам муниципальных районов на содержание ребёнка в семье опекуна и приёмной семье, а также вознаграждение, причитающееся приёмному родителю</t>
  </si>
  <si>
    <t>2 02 04041 05 0000 151</t>
  </si>
  <si>
    <t>Межбюджетные трансферты, передаваемые бюджетам муниципальных районов, на подключение общедоступных библиотек РФ к сети Интернет и развитие системы библиотечного дела с учётом задачи расширения технологий и оцифровки</t>
  </si>
  <si>
    <t>Межбюджетные трансферты, передаваемые бюджетам муниципальных районов на реализацию региональных програм модернизации здравоохранения субъектов РФ в части укрепления материално-технической базы медицинских учреждений</t>
  </si>
  <si>
    <t>Межбюджетные трансферты, передаваемые бюджетам муниципальных районов на комплектование книжных фондов библеотек муниципальных образованй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</si>
  <si>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</si>
  <si>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1 03 00000 00 0000 000</t>
  </si>
  <si>
    <t>НАЛОГИ НА ТОВАРЫ (РАБОТЫ, УСЛУГИ), РЕАЛИЗУЕМЫЕ НА ТЕРРИТОРИИ РФ</t>
  </si>
  <si>
    <t>1 03 02000 01 0000 110</t>
  </si>
  <si>
    <t>Акцизы по подакцизным товарам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</si>
  <si>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 бюджетов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</si>
  <si>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</si>
  <si>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Государственная пошлина за государственную регистрацию, а также за совершение прочих юридических значимых действий</t>
  </si>
  <si>
    <t>Приложение 1</t>
  </si>
  <si>
    <t>1 05 01000 00 0000 110</t>
  </si>
  <si>
    <t>Налог, взимаемый в связи с упрощённой системы налогообложения системы</t>
  </si>
  <si>
    <t>1 05 04000 02 0000 110</t>
  </si>
  <si>
    <t>1 08 03000 01 0000 110</t>
  </si>
  <si>
    <t>1 08 07000 01 0000 110</t>
  </si>
  <si>
    <t>1 08 06000 01 0000 110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</si>
  <si>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</t>
  </si>
  <si>
    <t>1 11 09000 00 0000 120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</si>
  <si>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</si>
  <si>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2 02 20302 05 0000 151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</si>
  <si>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</si>
  <si>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</si>
  <si>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</si>
  <si>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</si>
  <si>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2 02 35462 05 0000151</t>
  </si>
  <si>
    <t>2 02 40025 05 0000 151</t>
  </si>
  <si>
    <t>2 07 00000 00 0000 000</t>
  </si>
  <si>
    <t>1 05 03000 02 0000 110</t>
  </si>
  <si>
    <t>Единый сельскохозяйственный налог</t>
  </si>
  <si>
    <t>Субвенции бюджетам муниципальных районов на предоствавление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</si>
  <si>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2 02 35084 05 0000 151</t>
  </si>
  <si>
    <t>Субвенции бюджетам муниципальных районов на осуществление ежемесячной денежной выплаты, назначаемой в случае рождения третьего ребёнка или последующих детей до достижения ребёнком возраста трёх лет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</si>
  <si>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Фдерации</t>
  </si>
  <si>
    <t>к Постановлению Администрации Катав-Ивановского муниципального района "Об исполнении районного бюджета Катав-Ивановского муниципального района за 1 квартал 2019 года"</t>
  </si>
  <si>
    <t xml:space="preserve">ИСПОЛНЕНИЕ ДОХОДОВ РАЙОННОГО БЮДЖЕТА КАТАВ-ИВАНОВСКОГО МУНИЦИПАЛЬНОГО РАЙОНА  ЗА 1 квартал  2019 ГОДА.                                    </t>
  </si>
  <si>
    <t>Исполнено за              1 квартал  2019 г.</t>
  </si>
  <si>
    <t>Субсидии бюджетам муниципальных районов на реализацию мероприятий по обеспечению жильём молодых семей</t>
  </si>
  <si>
    <t>2 02 25497 05 0000 150</t>
  </si>
  <si>
    <t>2 02 25555 05 0000 150</t>
  </si>
  <si>
    <t>2 02 15001 05 0000 150</t>
  </si>
  <si>
    <t>2 02 15002 05 0000 150</t>
  </si>
  <si>
    <t>2 02 10000 00 0000 150</t>
  </si>
  <si>
    <t>2 02 20000 00 0000 150</t>
  </si>
  <si>
    <t>Субсидии бюджетам муниципальных районов на реализацию программ формирования современной городской среды</t>
  </si>
  <si>
    <t>2 02 27112 05 0000 150</t>
  </si>
  <si>
    <t>2 02 29999 05 0000 150</t>
  </si>
  <si>
    <t>2 02 30013 05 0000 150</t>
  </si>
  <si>
    <t>2 02 30000 00 0000 150</t>
  </si>
  <si>
    <t>2 02 30022 05 0000 150</t>
  </si>
  <si>
    <t>2 02 30024 05 0000 150</t>
  </si>
  <si>
    <t>2 02 30027 05 0000 150</t>
  </si>
  <si>
    <t>2 02 30029 05 0000 150</t>
  </si>
  <si>
    <t>2 02 35082 05 0000 150</t>
  </si>
  <si>
    <t>2 02 35118 05 0000 150</t>
  </si>
  <si>
    <t>2 02 35120 05 0000 150</t>
  </si>
  <si>
    <t>2 02 35137 05 0000 150</t>
  </si>
  <si>
    <t>2 02 35220 05 0000 150</t>
  </si>
  <si>
    <t>2 02 35250 05 0000 150</t>
  </si>
  <si>
    <t>2 02 35280 05 0000 150</t>
  </si>
  <si>
    <t>2 02 35380 05 0000 150</t>
  </si>
  <si>
    <t>2 02 35930 05 0000 150</t>
  </si>
  <si>
    <t>2 02 39999 05 0000 150</t>
  </si>
  <si>
    <t>2 02 40000 00 0000 150</t>
  </si>
  <si>
    <t>2 02 40014 05 0000 150</t>
  </si>
  <si>
    <t>от    07.05.2019 г.  №  322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</si>
</sst>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"/>
  </numFmts>
  <fonts count="31" x14ac:knownFonts="1">
    <font>
      <sz val="10"/>
      <name val="Arial Cyr"/>
      <charset val="204"/>
    </font>
    <font>
      <b/>
      <sz val="10"/>
      <name val="Arial Cyr"/>
      <charset val="204"/>
    </font>
    <font>
      <sz val="12"/>
      <color indexed="18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12"/>
      <color indexed="62"/>
      <name val="Times New Roman Cyr"/>
      <family val="1"/>
      <charset val="204"/>
    </font>
    <font>
      <sz val="8"/>
      <color indexed="18"/>
      <name val="Times New Roman Cyr"/>
      <family val="1"/>
      <charset val="204"/>
    </font>
    <font>
      <b/>
      <sz val="8"/>
      <color indexed="18"/>
      <name val="Times New Roman Cyr"/>
      <family val="1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4"/>
      <color indexed="18"/>
      <name val="Times New Roman Cyr"/>
      <charset val="204"/>
    </font>
    <font>
      <b/>
      <sz val="11"/>
      <color indexed="18"/>
      <name val="Times New Roman Cyr"/>
      <family val="1"/>
      <charset val="204"/>
    </font>
    <font>
      <b/>
      <sz val="14"/>
      <color indexed="18"/>
      <name val="Times New Roman Cyr"/>
      <family val="1"/>
      <charset val="204"/>
    </font>
    <font>
      <sz val="11"/>
      <color indexed="18"/>
      <name val="Times New Roman Cyr"/>
      <family val="1"/>
      <charset val="204"/>
    </font>
    <font>
      <b/>
      <sz val="10.5"/>
      <color indexed="18"/>
      <name val="Times New Roman Cyr"/>
      <family val="1"/>
      <charset val="204"/>
    </font>
    <font>
      <b/>
      <sz val="11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sz val="13"/>
      <color indexed="18"/>
      <name val="Times New Roman Cyr"/>
      <family val="1"/>
      <charset val="204"/>
    </font>
    <font>
      <sz val="8"/>
      <color indexed="18"/>
      <name val="Times New Roman"/>
      <family val="1"/>
      <charset val="204"/>
    </font>
    <font>
      <b/>
      <sz val="8"/>
      <color indexed="18"/>
      <name val="Times New Roman Cyr"/>
      <charset val="204"/>
    </font>
    <font>
      <sz val="11"/>
      <color indexed="18"/>
      <name val="Times New Roman Cyr"/>
      <charset val="204"/>
    </font>
    <font>
      <b/>
      <sz val="12"/>
      <color indexed="18"/>
      <name val="Arial Cyr"/>
      <charset val="204"/>
    </font>
    <font>
      <b/>
      <sz val="16"/>
      <name val="Arial Cyr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2"/>
      <color indexed="18"/>
      <name val="Times New Roman Cyr"/>
      <charset val="204"/>
    </font>
    <font>
      <sz val="8"/>
      <color indexed="18"/>
      <name val="Times New Roman Cyr"/>
      <charset val="204"/>
    </font>
    <font>
      <i/>
      <sz val="11"/>
      <color indexed="18"/>
      <name val="Times New Roman Cyr"/>
      <charset val="204"/>
    </font>
    <font>
      <sz val="11"/>
      <color indexed="18"/>
      <name val="Times New Roman"/>
      <family val="1"/>
      <charset val="204"/>
    </font>
    <font>
      <sz val="11"/>
      <color rgb="FF30289C"/>
      <name val="Times New Roman"/>
      <family val="1"/>
      <charset val="204"/>
    </font>
    <font>
      <sz val="10.5"/>
      <name val="Times New Roman"/>
      <family val="1"/>
      <charset val="204"/>
    </font>
    <font>
      <sz val="11"/>
      <color rgb="FF26207A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3" fontId="5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 vertical="center"/>
    </xf>
    <xf numFmtId="0" fontId="8" fillId="0" borderId="0" xfId="0" applyFont="1"/>
    <xf numFmtId="164" fontId="2" fillId="0" borderId="1" xfId="0" applyNumberFormat="1" applyFont="1" applyFill="1" applyBorder="1" applyAlignment="1">
      <alignment vertical="center"/>
    </xf>
    <xf numFmtId="164" fontId="4" fillId="0" borderId="1" xfId="0" applyNumberFormat="1" applyFont="1" applyFill="1" applyBorder="1" applyAlignment="1">
      <alignment vertical="center"/>
    </xf>
    <xf numFmtId="165" fontId="0" fillId="0" borderId="0" xfId="0" applyNumberFormat="1"/>
    <xf numFmtId="164" fontId="2" fillId="0" borderId="1" xfId="0" applyNumberFormat="1" applyFont="1" applyFill="1" applyBorder="1" applyAlignment="1"/>
    <xf numFmtId="0" fontId="0" fillId="0" borderId="0" xfId="0" applyAlignment="1">
      <alignment horizontal="right" wrapText="1"/>
    </xf>
    <xf numFmtId="0" fontId="0" fillId="0" borderId="0" xfId="0" applyBorder="1" applyAlignment="1">
      <alignment horizontal="right" wrapText="1"/>
    </xf>
    <xf numFmtId="0" fontId="0" fillId="0" borderId="0" xfId="0" applyBorder="1" applyAlignment="1">
      <alignment horizontal="left" wrapText="1"/>
    </xf>
    <xf numFmtId="164" fontId="3" fillId="0" borderId="1" xfId="0" applyNumberFormat="1" applyFont="1" applyFill="1" applyBorder="1" applyAlignment="1">
      <alignment vertical="center"/>
    </xf>
    <xf numFmtId="0" fontId="1" fillId="0" borderId="0" xfId="0" applyFont="1"/>
    <xf numFmtId="165" fontId="1" fillId="0" borderId="0" xfId="0" applyNumberFormat="1" applyFont="1"/>
    <xf numFmtId="0" fontId="10" fillId="0" borderId="1" xfId="0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/>
    <xf numFmtId="3" fontId="10" fillId="0" borderId="1" xfId="0" applyNumberFormat="1" applyFont="1" applyFill="1" applyBorder="1" applyAlignment="1">
      <alignment horizontal="left" vertical="center" wrapText="1"/>
    </xf>
    <xf numFmtId="0" fontId="7" fillId="0" borderId="0" xfId="0" applyFont="1"/>
    <xf numFmtId="3" fontId="12" fillId="0" borderId="1" xfId="0" applyNumberFormat="1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right"/>
    </xf>
    <xf numFmtId="3" fontId="13" fillId="0" borderId="1" xfId="0" applyNumberFormat="1" applyFont="1" applyFill="1" applyBorder="1" applyAlignment="1">
      <alignment horizontal="left" vertical="center" wrapText="1"/>
    </xf>
    <xf numFmtId="0" fontId="17" fillId="0" borderId="0" xfId="0" applyFont="1" applyAlignment="1">
      <alignment horizontal="left"/>
    </xf>
    <xf numFmtId="3" fontId="18" fillId="0" borderId="1" xfId="0" applyNumberFormat="1" applyFont="1" applyFill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horizontal="left" vertical="center" wrapText="1"/>
    </xf>
    <xf numFmtId="164" fontId="15" fillId="0" borderId="1" xfId="0" applyNumberFormat="1" applyFont="1" applyFill="1" applyBorder="1" applyAlignment="1">
      <alignment vertical="center"/>
    </xf>
    <xf numFmtId="165" fontId="16" fillId="0" borderId="1" xfId="0" applyNumberFormat="1" applyFont="1" applyFill="1" applyBorder="1" applyAlignment="1">
      <alignment horizontal="left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3" fontId="15" fillId="0" borderId="1" xfId="0" applyNumberFormat="1" applyFont="1" applyFill="1" applyBorder="1" applyAlignment="1">
      <alignment horizontal="left" vertical="center" wrapText="1"/>
    </xf>
    <xf numFmtId="3" fontId="12" fillId="2" borderId="1" xfId="0" applyNumberFormat="1" applyFont="1" applyFill="1" applyBorder="1" applyAlignment="1">
      <alignment horizontal="left" vertical="center" wrapText="1"/>
    </xf>
    <xf numFmtId="165" fontId="12" fillId="2" borderId="1" xfId="0" applyNumberFormat="1" applyFont="1" applyFill="1" applyBorder="1" applyAlignment="1">
      <alignment horizontal="left" vertical="center" wrapText="1"/>
    </xf>
    <xf numFmtId="165" fontId="12" fillId="0" borderId="1" xfId="0" applyNumberFormat="1" applyFont="1" applyFill="1" applyBorder="1" applyAlignment="1">
      <alignment horizontal="left" vertical="center" wrapText="1"/>
    </xf>
    <xf numFmtId="164" fontId="20" fillId="0" borderId="1" xfId="0" applyNumberFormat="1" applyFont="1" applyBorder="1"/>
    <xf numFmtId="3" fontId="6" fillId="3" borderId="1" xfId="0" applyNumberFormat="1" applyFont="1" applyFill="1" applyBorder="1" applyAlignment="1">
      <alignment horizontal="center" vertical="center" wrapText="1"/>
    </xf>
    <xf numFmtId="3" fontId="11" fillId="3" borderId="1" xfId="0" applyNumberFormat="1" applyFont="1" applyFill="1" applyBorder="1" applyAlignment="1">
      <alignment horizontal="left" vertical="center" wrapText="1"/>
    </xf>
    <xf numFmtId="164" fontId="11" fillId="3" borderId="1" xfId="0" applyNumberFormat="1" applyFont="1" applyFill="1" applyBorder="1" applyAlignment="1">
      <alignment vertical="center"/>
    </xf>
    <xf numFmtId="164" fontId="9" fillId="3" borderId="1" xfId="0" applyNumberFormat="1" applyFont="1" applyFill="1" applyBorder="1" applyAlignment="1">
      <alignment vertical="center"/>
    </xf>
    <xf numFmtId="0" fontId="21" fillId="3" borderId="1" xfId="0" applyFont="1" applyFill="1" applyBorder="1"/>
    <xf numFmtId="0" fontId="21" fillId="3" borderId="1" xfId="0" applyFont="1" applyFill="1" applyBorder="1" applyAlignment="1">
      <alignment horizontal="center" wrapText="1"/>
    </xf>
    <xf numFmtId="0" fontId="21" fillId="0" borderId="0" xfId="0" applyFont="1"/>
    <xf numFmtId="3" fontId="2" fillId="0" borderId="1" xfId="0" applyNumberFormat="1" applyFont="1" applyFill="1" applyBorder="1" applyAlignment="1">
      <alignment horizontal="center" vertical="center" wrapText="1"/>
    </xf>
    <xf numFmtId="164" fontId="22" fillId="3" borderId="1" xfId="0" applyNumberFormat="1" applyFont="1" applyFill="1" applyBorder="1"/>
    <xf numFmtId="164" fontId="24" fillId="0" borderId="1" xfId="0" applyNumberFormat="1" applyFont="1" applyFill="1" applyBorder="1" applyAlignment="1">
      <alignment vertical="center"/>
    </xf>
    <xf numFmtId="3" fontId="18" fillId="2" borderId="1" xfId="0" applyNumberFormat="1" applyFont="1" applyFill="1" applyBorder="1" applyAlignment="1">
      <alignment horizontal="center" vertical="center" wrapText="1"/>
    </xf>
    <xf numFmtId="165" fontId="14" fillId="2" borderId="1" xfId="0" applyNumberFormat="1" applyFont="1" applyFill="1" applyBorder="1" applyAlignment="1">
      <alignment horizontal="left" vertical="center" wrapText="1"/>
    </xf>
    <xf numFmtId="3" fontId="25" fillId="2" borderId="1" xfId="0" applyNumberFormat="1" applyFont="1" applyFill="1" applyBorder="1" applyAlignment="1">
      <alignment horizontal="center" vertical="center" wrapText="1"/>
    </xf>
    <xf numFmtId="165" fontId="19" fillId="2" borderId="1" xfId="0" applyNumberFormat="1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center" wrapText="1"/>
    </xf>
    <xf numFmtId="3" fontId="19" fillId="0" borderId="1" xfId="0" applyNumberFormat="1" applyFont="1" applyFill="1" applyBorder="1" applyAlignment="1">
      <alignment horizontal="left" vertical="center" wrapText="1"/>
    </xf>
    <xf numFmtId="165" fontId="27" fillId="0" borderId="1" xfId="0" applyNumberFormat="1" applyFont="1" applyFill="1" applyBorder="1" applyAlignment="1">
      <alignment horizontal="left" vertical="center" wrapText="1"/>
    </xf>
    <xf numFmtId="165" fontId="28" fillId="0" borderId="3" xfId="0" applyNumberFormat="1" applyFont="1" applyBorder="1" applyAlignment="1">
      <alignment horizontal="left" vertical="center" wrapText="1"/>
    </xf>
    <xf numFmtId="165" fontId="28" fillId="0" borderId="1" xfId="0" applyNumberFormat="1" applyFont="1" applyBorder="1" applyAlignment="1">
      <alignment horizontal="left" vertical="center" wrapText="1"/>
    </xf>
    <xf numFmtId="165" fontId="30" fillId="0" borderId="2" xfId="0" applyNumberFormat="1" applyFont="1" applyBorder="1" applyAlignment="1">
      <alignment horizontal="left" vertical="center" wrapText="1"/>
    </xf>
    <xf numFmtId="164" fontId="2" fillId="4" borderId="1" xfId="0" applyNumberFormat="1" applyFont="1" applyFill="1" applyBorder="1" applyAlignment="1">
      <alignment vertical="center"/>
    </xf>
    <xf numFmtId="3" fontId="18" fillId="5" borderId="1" xfId="0" applyNumberFormat="1" applyFont="1" applyFill="1" applyBorder="1" applyAlignment="1">
      <alignment horizontal="center" vertical="center" wrapText="1"/>
    </xf>
    <xf numFmtId="3" fontId="15" fillId="5" borderId="1" xfId="0" applyNumberFormat="1" applyFont="1" applyFill="1" applyBorder="1" applyAlignment="1">
      <alignment horizontal="left" vertical="center" wrapText="1"/>
    </xf>
    <xf numFmtId="164" fontId="11" fillId="5" borderId="1" xfId="0" applyNumberFormat="1" applyFont="1" applyFill="1" applyBorder="1" applyAlignment="1">
      <alignment vertical="center"/>
    </xf>
    <xf numFmtId="0" fontId="29" fillId="0" borderId="0" xfId="0" applyFont="1" applyBorder="1" applyAlignment="1">
      <alignment horizontal="left" wrapText="1"/>
    </xf>
    <xf numFmtId="0" fontId="29" fillId="0" borderId="0" xfId="0" applyFont="1" applyAlignment="1"/>
    <xf numFmtId="0" fontId="29" fillId="0" borderId="0" xfId="0" applyFont="1" applyAlignment="1">
      <alignment horizontal="left" vertical="top" wrapText="1"/>
    </xf>
    <xf numFmtId="0" fontId="11" fillId="0" borderId="0" xfId="0" applyFont="1" applyFill="1" applyAlignment="1">
      <alignment horizontal="center" vertical="center" wrapText="1"/>
    </xf>
    <xf numFmtId="0" fontId="23" fillId="0" borderId="0" xfId="0" applyFont="1" applyAlignment="1">
      <alignment wrapText="1"/>
    </xf>
    <xf numFmtId="0" fontId="29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4"/>
  <sheetViews>
    <sheetView tabSelected="1" view="pageBreakPreview" zoomScaleNormal="100" zoomScaleSheetLayoutView="100" workbookViewId="0">
      <selection activeCell="B7" sqref="B7"/>
    </sheetView>
  </sheetViews>
  <sheetFormatPr defaultRowHeight="13.2" x14ac:dyDescent="0.25"/>
  <cols>
    <col min="1" max="1" width="20.33203125" style="20" customWidth="1"/>
    <col min="2" max="2" width="93.88671875" style="4" customWidth="1"/>
    <col min="3" max="3" width="21.33203125" customWidth="1"/>
    <col min="4" max="4" width="13" customWidth="1"/>
  </cols>
  <sheetData>
    <row r="1" spans="1:4" ht="17.25" customHeight="1" x14ac:dyDescent="0.25">
      <c r="B1" s="11"/>
      <c r="C1" s="67" t="s">
        <v>95</v>
      </c>
      <c r="D1" s="67"/>
    </row>
    <row r="2" spans="1:4" ht="84.75" customHeight="1" x14ac:dyDescent="0.25">
      <c r="B2" s="13"/>
      <c r="C2" s="64" t="s">
        <v>119</v>
      </c>
      <c r="D2" s="64"/>
    </row>
    <row r="3" spans="1:4" ht="17.25" customHeight="1" x14ac:dyDescent="0.25">
      <c r="B3" s="12"/>
      <c r="C3" s="62" t="s">
        <v>150</v>
      </c>
      <c r="D3" s="63"/>
    </row>
    <row r="4" spans="1:4" ht="15.75" customHeight="1" x14ac:dyDescent="0.25">
      <c r="A4" s="65" t="s">
        <v>120</v>
      </c>
      <c r="B4" s="65"/>
      <c r="C4" s="66"/>
    </row>
    <row r="5" spans="1:4" ht="29.25" customHeight="1" x14ac:dyDescent="0.25">
      <c r="A5" s="65"/>
      <c r="B5" s="65"/>
      <c r="C5" s="66"/>
    </row>
    <row r="6" spans="1:4" ht="14.25" customHeight="1" x14ac:dyDescent="0.25">
      <c r="A6" s="25"/>
      <c r="C6" s="23"/>
    </row>
    <row r="7" spans="1:4" s="5" customFormat="1" ht="33.75" customHeight="1" x14ac:dyDescent="0.25">
      <c r="A7" s="3" t="s">
        <v>4</v>
      </c>
      <c r="B7" s="51" t="s">
        <v>3</v>
      </c>
      <c r="C7" s="43" t="s">
        <v>121</v>
      </c>
    </row>
    <row r="8" spans="1:4" s="6" customFormat="1" ht="25.5" customHeight="1" x14ac:dyDescent="0.3">
      <c r="A8" s="36" t="s">
        <v>13</v>
      </c>
      <c r="B8" s="52" t="s">
        <v>35</v>
      </c>
      <c r="C8" s="39">
        <f>SUM(C9,C13,C20,C24,C25,C30,C32,C33,C36,C37,C18,C11)</f>
        <v>72149.600000000006</v>
      </c>
    </row>
    <row r="9" spans="1:4" s="15" customFormat="1" ht="24" customHeight="1" x14ac:dyDescent="0.25">
      <c r="A9" s="2" t="s">
        <v>14</v>
      </c>
      <c r="B9" s="17" t="s">
        <v>8</v>
      </c>
      <c r="C9" s="14">
        <f>SUM(C10)</f>
        <v>52709.1</v>
      </c>
    </row>
    <row r="10" spans="1:4" ht="21.75" customHeight="1" x14ac:dyDescent="0.25">
      <c r="A10" s="1" t="s">
        <v>38</v>
      </c>
      <c r="B10" s="22" t="s">
        <v>11</v>
      </c>
      <c r="C10" s="7">
        <v>52709.1</v>
      </c>
    </row>
    <row r="11" spans="1:4" s="15" customFormat="1" ht="22.5" customHeight="1" x14ac:dyDescent="0.25">
      <c r="A11" s="2" t="s">
        <v>88</v>
      </c>
      <c r="B11" s="17" t="s">
        <v>89</v>
      </c>
      <c r="C11" s="14">
        <f>SUM(C12)</f>
        <v>810.9</v>
      </c>
    </row>
    <row r="12" spans="1:4" ht="20.25" customHeight="1" x14ac:dyDescent="0.25">
      <c r="A12" s="1" t="s">
        <v>90</v>
      </c>
      <c r="B12" s="22" t="s">
        <v>91</v>
      </c>
      <c r="C12" s="7">
        <v>810.9</v>
      </c>
    </row>
    <row r="13" spans="1:4" s="15" customFormat="1" ht="20.25" customHeight="1" x14ac:dyDescent="0.25">
      <c r="A13" s="2" t="s">
        <v>15</v>
      </c>
      <c r="B13" s="17" t="s">
        <v>1</v>
      </c>
      <c r="C13" s="14">
        <f>SUM(C14:C17)</f>
        <v>3799.8000000000006</v>
      </c>
    </row>
    <row r="14" spans="1:4" ht="22.5" customHeight="1" x14ac:dyDescent="0.25">
      <c r="A14" s="1" t="s">
        <v>96</v>
      </c>
      <c r="B14" s="22" t="s">
        <v>97</v>
      </c>
      <c r="C14" s="7">
        <v>2001.4</v>
      </c>
    </row>
    <row r="15" spans="1:4" ht="24" customHeight="1" x14ac:dyDescent="0.25">
      <c r="A15" s="1" t="s">
        <v>16</v>
      </c>
      <c r="B15" s="22" t="s">
        <v>5</v>
      </c>
      <c r="C15" s="7">
        <v>1666.2</v>
      </c>
    </row>
    <row r="16" spans="1:4" ht="22.5" customHeight="1" x14ac:dyDescent="0.25">
      <c r="A16" s="1" t="s">
        <v>113</v>
      </c>
      <c r="B16" s="22" t="s">
        <v>114</v>
      </c>
      <c r="C16" s="7">
        <v>1.8</v>
      </c>
    </row>
    <row r="17" spans="1:3" ht="22.5" customHeight="1" x14ac:dyDescent="0.25">
      <c r="A17" s="1" t="s">
        <v>98</v>
      </c>
      <c r="B17" s="22" t="s">
        <v>72</v>
      </c>
      <c r="C17" s="7">
        <v>130.4</v>
      </c>
    </row>
    <row r="18" spans="1:3" s="15" customFormat="1" ht="29.25" customHeight="1" x14ac:dyDescent="0.25">
      <c r="A18" s="2" t="s">
        <v>36</v>
      </c>
      <c r="B18" s="17" t="s">
        <v>37</v>
      </c>
      <c r="C18" s="14">
        <f>SUM(C19)</f>
        <v>109.8</v>
      </c>
    </row>
    <row r="19" spans="1:3" ht="23.25" customHeight="1" x14ac:dyDescent="0.25">
      <c r="A19" s="1" t="s">
        <v>39</v>
      </c>
      <c r="B19" s="22" t="s">
        <v>40</v>
      </c>
      <c r="C19" s="7">
        <v>109.8</v>
      </c>
    </row>
    <row r="20" spans="1:3" s="15" customFormat="1" ht="21" customHeight="1" x14ac:dyDescent="0.3">
      <c r="A20" s="2" t="s">
        <v>17</v>
      </c>
      <c r="B20" s="19" t="s">
        <v>9</v>
      </c>
      <c r="C20" s="18">
        <f>SUM(C21:C23)</f>
        <v>1347</v>
      </c>
    </row>
    <row r="21" spans="1:3" ht="30" customHeight="1" x14ac:dyDescent="0.3">
      <c r="A21" s="1" t="s">
        <v>99</v>
      </c>
      <c r="B21" s="21" t="s">
        <v>41</v>
      </c>
      <c r="C21" s="10">
        <v>753.9</v>
      </c>
    </row>
    <row r="22" spans="1:3" ht="45.75" customHeight="1" x14ac:dyDescent="0.3">
      <c r="A22" s="1" t="s">
        <v>101</v>
      </c>
      <c r="B22" s="21" t="s">
        <v>102</v>
      </c>
      <c r="C22" s="10">
        <v>16</v>
      </c>
    </row>
    <row r="23" spans="1:3" ht="30" customHeight="1" x14ac:dyDescent="0.3">
      <c r="A23" s="1" t="s">
        <v>100</v>
      </c>
      <c r="B23" s="21" t="s">
        <v>94</v>
      </c>
      <c r="C23" s="10">
        <v>577.1</v>
      </c>
    </row>
    <row r="24" spans="1:3" s="15" customFormat="1" ht="29.25" customHeight="1" x14ac:dyDescent="0.3">
      <c r="A24" s="2" t="s">
        <v>28</v>
      </c>
      <c r="B24" s="24" t="s">
        <v>29</v>
      </c>
      <c r="C24" s="18">
        <v>0</v>
      </c>
    </row>
    <row r="25" spans="1:3" s="15" customFormat="1" ht="30" customHeight="1" x14ac:dyDescent="0.25">
      <c r="A25" s="2" t="s">
        <v>18</v>
      </c>
      <c r="B25" s="50" t="s">
        <v>6</v>
      </c>
      <c r="C25" s="14">
        <f>SUM(C26:C29)</f>
        <v>1569.8</v>
      </c>
    </row>
    <row r="26" spans="1:3" ht="46.5" customHeight="1" x14ac:dyDescent="0.25">
      <c r="A26" s="1" t="s">
        <v>79</v>
      </c>
      <c r="B26" s="21" t="s">
        <v>77</v>
      </c>
      <c r="C26" s="8">
        <v>857.1</v>
      </c>
    </row>
    <row r="27" spans="1:3" ht="42.75" customHeight="1" x14ac:dyDescent="0.25">
      <c r="A27" s="1" t="s">
        <v>67</v>
      </c>
      <c r="B27" s="21" t="s">
        <v>75</v>
      </c>
      <c r="C27" s="7">
        <v>37.4</v>
      </c>
    </row>
    <row r="28" spans="1:3" ht="31.5" customHeight="1" x14ac:dyDescent="0.25">
      <c r="A28" s="1" t="s">
        <v>74</v>
      </c>
      <c r="B28" s="21" t="s">
        <v>76</v>
      </c>
      <c r="C28" s="7">
        <v>670.1</v>
      </c>
    </row>
    <row r="29" spans="1:3" ht="31.5" customHeight="1" x14ac:dyDescent="0.25">
      <c r="A29" s="1" t="s">
        <v>103</v>
      </c>
      <c r="B29" s="53" t="s">
        <v>78</v>
      </c>
      <c r="C29" s="7">
        <v>5.2</v>
      </c>
    </row>
    <row r="30" spans="1:3" s="15" customFormat="1" ht="21.75" customHeight="1" x14ac:dyDescent="0.25">
      <c r="A30" s="2" t="s">
        <v>19</v>
      </c>
      <c r="B30" s="24" t="s">
        <v>2</v>
      </c>
      <c r="C30" s="14">
        <f>C31</f>
        <v>76.099999999999994</v>
      </c>
    </row>
    <row r="31" spans="1:3" ht="20.25" customHeight="1" x14ac:dyDescent="0.25">
      <c r="A31" s="1" t="s">
        <v>20</v>
      </c>
      <c r="B31" s="21" t="s">
        <v>0</v>
      </c>
      <c r="C31" s="7">
        <v>76.099999999999994</v>
      </c>
    </row>
    <row r="32" spans="1:3" s="15" customFormat="1" ht="30" customHeight="1" x14ac:dyDescent="0.25">
      <c r="A32" s="2" t="s">
        <v>30</v>
      </c>
      <c r="B32" s="19" t="s">
        <v>31</v>
      </c>
      <c r="C32" s="14">
        <v>10312.1</v>
      </c>
    </row>
    <row r="33" spans="1:3" s="15" customFormat="1" ht="21.75" customHeight="1" x14ac:dyDescent="0.25">
      <c r="A33" s="2" t="s">
        <v>21</v>
      </c>
      <c r="B33" s="24" t="s">
        <v>12</v>
      </c>
      <c r="C33" s="14">
        <f>SUM(C34:C35)</f>
        <v>906.90000000000009</v>
      </c>
    </row>
    <row r="34" spans="1:3" ht="23.25" customHeight="1" x14ac:dyDescent="0.25">
      <c r="A34" s="1" t="s">
        <v>32</v>
      </c>
      <c r="B34" s="21" t="s">
        <v>42</v>
      </c>
      <c r="C34" s="7">
        <v>410.1</v>
      </c>
    </row>
    <row r="35" spans="1:3" ht="31.5" customHeight="1" x14ac:dyDescent="0.25">
      <c r="A35" s="1" t="s">
        <v>45</v>
      </c>
      <c r="B35" s="21" t="s">
        <v>43</v>
      </c>
      <c r="C35" s="7">
        <v>496.8</v>
      </c>
    </row>
    <row r="36" spans="1:3" s="15" customFormat="1" ht="21" customHeight="1" x14ac:dyDescent="0.25">
      <c r="A36" s="2" t="s">
        <v>22</v>
      </c>
      <c r="B36" s="24" t="s">
        <v>10</v>
      </c>
      <c r="C36" s="14">
        <v>494</v>
      </c>
    </row>
    <row r="37" spans="1:3" s="15" customFormat="1" ht="21" customHeight="1" x14ac:dyDescent="0.25">
      <c r="A37" s="2" t="s">
        <v>33</v>
      </c>
      <c r="B37" s="24" t="s">
        <v>34</v>
      </c>
      <c r="C37" s="14">
        <f>SUM(C38:C39)</f>
        <v>14.1</v>
      </c>
    </row>
    <row r="38" spans="1:3" ht="20.25" customHeight="1" x14ac:dyDescent="0.25">
      <c r="A38" s="1" t="s">
        <v>44</v>
      </c>
      <c r="B38" s="22" t="s">
        <v>46</v>
      </c>
      <c r="C38" s="7">
        <v>1.5</v>
      </c>
    </row>
    <row r="39" spans="1:3" ht="20.25" customHeight="1" x14ac:dyDescent="0.25">
      <c r="A39" s="1" t="s">
        <v>62</v>
      </c>
      <c r="B39" s="22" t="s">
        <v>63</v>
      </c>
      <c r="C39" s="7">
        <v>12.6</v>
      </c>
    </row>
    <row r="40" spans="1:3" s="15" customFormat="1" ht="25.5" customHeight="1" x14ac:dyDescent="0.25">
      <c r="A40" s="36" t="s">
        <v>23</v>
      </c>
      <c r="B40" s="37" t="s">
        <v>7</v>
      </c>
      <c r="C40" s="38">
        <f>SUM(C42,C45,C56,C74,C79,C81,C82)</f>
        <v>129253.50000000004</v>
      </c>
    </row>
    <row r="41" spans="1:3" s="15" customFormat="1" ht="33.75" customHeight="1" x14ac:dyDescent="0.25">
      <c r="A41" s="59" t="s">
        <v>64</v>
      </c>
      <c r="B41" s="60" t="s">
        <v>65</v>
      </c>
      <c r="C41" s="61">
        <f>SUM(C42,C45,C56,C74)</f>
        <v>129247.20000000004</v>
      </c>
    </row>
    <row r="42" spans="1:3" s="15" customFormat="1" ht="24" customHeight="1" x14ac:dyDescent="0.25">
      <c r="A42" s="26" t="s">
        <v>127</v>
      </c>
      <c r="B42" s="31" t="s">
        <v>24</v>
      </c>
      <c r="C42" s="14">
        <f>SUM(C43:C44)</f>
        <v>8525.2000000000007</v>
      </c>
    </row>
    <row r="43" spans="1:3" ht="27.75" customHeight="1" x14ac:dyDescent="0.25">
      <c r="A43" s="30" t="s">
        <v>125</v>
      </c>
      <c r="B43" s="32" t="s">
        <v>80</v>
      </c>
      <c r="C43" s="7">
        <v>0</v>
      </c>
    </row>
    <row r="44" spans="1:3" ht="29.25" customHeight="1" x14ac:dyDescent="0.25">
      <c r="A44" s="30" t="s">
        <v>126</v>
      </c>
      <c r="B44" s="32" t="s">
        <v>81</v>
      </c>
      <c r="C44" s="7">
        <v>8525.2000000000007</v>
      </c>
    </row>
    <row r="45" spans="1:3" s="15" customFormat="1" ht="32.25" customHeight="1" x14ac:dyDescent="0.25">
      <c r="A45" s="26" t="s">
        <v>128</v>
      </c>
      <c r="B45" s="27" t="s">
        <v>25</v>
      </c>
      <c r="C45" s="14">
        <f>SUM(C46:C55)</f>
        <v>1762.9</v>
      </c>
    </row>
    <row r="46" spans="1:3" s="9" customFormat="1" ht="30" customHeight="1" x14ac:dyDescent="0.25">
      <c r="A46" s="30" t="s">
        <v>123</v>
      </c>
      <c r="B46" s="34" t="s">
        <v>122</v>
      </c>
      <c r="C46" s="7">
        <v>0</v>
      </c>
    </row>
    <row r="47" spans="1:3" s="9" customFormat="1" ht="45.75" hidden="1" customHeight="1" x14ac:dyDescent="0.25">
      <c r="A47" s="30" t="s">
        <v>57</v>
      </c>
      <c r="B47" s="34"/>
      <c r="C47" s="7">
        <v>0</v>
      </c>
    </row>
    <row r="48" spans="1:3" s="9" customFormat="1" ht="0.75" hidden="1" customHeight="1" x14ac:dyDescent="0.25">
      <c r="A48" s="30"/>
      <c r="B48" s="34"/>
      <c r="C48" s="7"/>
    </row>
    <row r="49" spans="1:3" s="9" customFormat="1" ht="36.75" customHeight="1" x14ac:dyDescent="0.25">
      <c r="A49" s="30" t="s">
        <v>124</v>
      </c>
      <c r="B49" s="34" t="s">
        <v>129</v>
      </c>
      <c r="C49" s="7">
        <v>0</v>
      </c>
    </row>
    <row r="50" spans="1:3" s="9" customFormat="1" ht="30.75" customHeight="1" x14ac:dyDescent="0.25">
      <c r="A50" s="30" t="s">
        <v>130</v>
      </c>
      <c r="B50" s="34" t="s">
        <v>104</v>
      </c>
      <c r="C50" s="7">
        <v>0</v>
      </c>
    </row>
    <row r="51" spans="1:3" s="9" customFormat="1" ht="31.5" hidden="1" customHeight="1" x14ac:dyDescent="0.25">
      <c r="A51" s="30"/>
      <c r="B51" s="34"/>
      <c r="C51" s="7">
        <v>0</v>
      </c>
    </row>
    <row r="52" spans="1:3" s="9" customFormat="1" ht="34.5" hidden="1" customHeight="1" x14ac:dyDescent="0.25">
      <c r="A52" s="30"/>
      <c r="B52" s="34"/>
      <c r="C52" s="7">
        <v>0</v>
      </c>
    </row>
    <row r="53" spans="1:3" s="9" customFormat="1" ht="31.5" hidden="1" customHeight="1" x14ac:dyDescent="0.25">
      <c r="A53" s="30"/>
      <c r="B53" s="55"/>
      <c r="C53" s="7">
        <v>0</v>
      </c>
    </row>
    <row r="54" spans="1:3" s="9" customFormat="1" ht="32.25" hidden="1" customHeight="1" x14ac:dyDescent="0.25">
      <c r="A54" s="30" t="s">
        <v>105</v>
      </c>
      <c r="B54" s="56" t="s">
        <v>92</v>
      </c>
      <c r="C54" s="7"/>
    </row>
    <row r="55" spans="1:3" s="9" customFormat="1" ht="22.5" customHeight="1" x14ac:dyDescent="0.25">
      <c r="A55" s="30" t="s">
        <v>131</v>
      </c>
      <c r="B55" s="54" t="s">
        <v>47</v>
      </c>
      <c r="C55" s="7">
        <v>1762.9</v>
      </c>
    </row>
    <row r="56" spans="1:3" s="9" customFormat="1" ht="24.75" customHeight="1" x14ac:dyDescent="0.25">
      <c r="A56" s="26" t="s">
        <v>133</v>
      </c>
      <c r="B56" s="31" t="s">
        <v>56</v>
      </c>
      <c r="C56" s="28">
        <f>SUM(C57:C73)</f>
        <v>116631.60000000003</v>
      </c>
    </row>
    <row r="57" spans="1:3" s="16" customFormat="1" ht="32.25" customHeight="1" x14ac:dyDescent="0.25">
      <c r="A57" s="30" t="s">
        <v>132</v>
      </c>
      <c r="B57" s="34" t="s">
        <v>51</v>
      </c>
      <c r="C57" s="45">
        <v>124.2</v>
      </c>
    </row>
    <row r="58" spans="1:3" s="9" customFormat="1" ht="29.25" customHeight="1" x14ac:dyDescent="0.25">
      <c r="A58" s="30" t="s">
        <v>134</v>
      </c>
      <c r="B58" s="34" t="s">
        <v>53</v>
      </c>
      <c r="C58" s="7">
        <v>17292</v>
      </c>
    </row>
    <row r="59" spans="1:3" s="9" customFormat="1" ht="29.25" customHeight="1" x14ac:dyDescent="0.25">
      <c r="A59" s="30" t="s">
        <v>135</v>
      </c>
      <c r="B59" s="34" t="s">
        <v>54</v>
      </c>
      <c r="C59" s="58">
        <v>79638</v>
      </c>
    </row>
    <row r="60" spans="1:3" ht="30" customHeight="1" x14ac:dyDescent="0.25">
      <c r="A60" s="30" t="s">
        <v>136</v>
      </c>
      <c r="B60" s="34" t="s">
        <v>82</v>
      </c>
      <c r="C60" s="7">
        <v>3399.8</v>
      </c>
    </row>
    <row r="61" spans="1:3" ht="48" customHeight="1" x14ac:dyDescent="0.25">
      <c r="A61" s="1" t="s">
        <v>137</v>
      </c>
      <c r="B61" s="34" t="s">
        <v>106</v>
      </c>
      <c r="C61" s="7">
        <v>1143.8</v>
      </c>
    </row>
    <row r="62" spans="1:3" ht="46.5" customHeight="1" x14ac:dyDescent="0.25">
      <c r="A62" s="1" t="s">
        <v>138</v>
      </c>
      <c r="B62" s="34" t="s">
        <v>115</v>
      </c>
      <c r="C62" s="7">
        <v>1294.8</v>
      </c>
    </row>
    <row r="63" spans="1:3" ht="47.25" hidden="1" customHeight="1" x14ac:dyDescent="0.25">
      <c r="A63" s="1" t="s">
        <v>116</v>
      </c>
      <c r="B63" s="34" t="s">
        <v>117</v>
      </c>
      <c r="C63" s="7"/>
    </row>
    <row r="64" spans="1:3" ht="32.25" customHeight="1" x14ac:dyDescent="0.25">
      <c r="A64" s="1" t="s">
        <v>139</v>
      </c>
      <c r="B64" s="34" t="s">
        <v>52</v>
      </c>
      <c r="C64" s="7">
        <v>235.9</v>
      </c>
    </row>
    <row r="65" spans="1:3" ht="45.75" customHeight="1" x14ac:dyDescent="0.25">
      <c r="A65" s="1" t="s">
        <v>140</v>
      </c>
      <c r="B65" s="34" t="s">
        <v>118</v>
      </c>
      <c r="C65" s="7">
        <v>0</v>
      </c>
    </row>
    <row r="66" spans="1:3" ht="45" customHeight="1" x14ac:dyDescent="0.25">
      <c r="A66" s="1" t="s">
        <v>141</v>
      </c>
      <c r="B66" s="57" t="s">
        <v>93</v>
      </c>
      <c r="C66" s="7">
        <v>73.599999999999994</v>
      </c>
    </row>
    <row r="67" spans="1:3" ht="41.4" x14ac:dyDescent="0.25">
      <c r="A67" s="30" t="s">
        <v>142</v>
      </c>
      <c r="B67" s="34" t="s">
        <v>107</v>
      </c>
      <c r="C67" s="7">
        <v>2369.1</v>
      </c>
    </row>
    <row r="68" spans="1:3" ht="31.5" customHeight="1" x14ac:dyDescent="0.25">
      <c r="A68" s="30" t="s">
        <v>143</v>
      </c>
      <c r="B68" s="34" t="s">
        <v>48</v>
      </c>
      <c r="C68" s="7">
        <v>6605.6</v>
      </c>
    </row>
    <row r="69" spans="1:3" ht="45.75" customHeight="1" x14ac:dyDescent="0.25">
      <c r="A69" s="30" t="s">
        <v>144</v>
      </c>
      <c r="B69" s="34" t="s">
        <v>50</v>
      </c>
      <c r="C69" s="7">
        <v>1.1000000000000001</v>
      </c>
    </row>
    <row r="70" spans="1:3" ht="60.75" customHeight="1" x14ac:dyDescent="0.25">
      <c r="A70" s="1" t="s">
        <v>145</v>
      </c>
      <c r="B70" s="34" t="s">
        <v>108</v>
      </c>
      <c r="C70" s="7">
        <v>3893.3</v>
      </c>
    </row>
    <row r="71" spans="1:3" ht="28.5" hidden="1" customHeight="1" x14ac:dyDescent="0.25">
      <c r="A71" s="1" t="s">
        <v>110</v>
      </c>
      <c r="B71" s="34" t="s">
        <v>109</v>
      </c>
      <c r="C71" s="7">
        <v>0</v>
      </c>
    </row>
    <row r="72" spans="1:3" ht="30" customHeight="1" x14ac:dyDescent="0.25">
      <c r="A72" s="30" t="s">
        <v>146</v>
      </c>
      <c r="B72" s="34" t="s">
        <v>49</v>
      </c>
      <c r="C72" s="7">
        <v>544.79999999999995</v>
      </c>
    </row>
    <row r="73" spans="1:3" ht="23.25" customHeight="1" x14ac:dyDescent="0.25">
      <c r="A73" s="1" t="s">
        <v>147</v>
      </c>
      <c r="B73" s="34" t="s">
        <v>55</v>
      </c>
      <c r="C73" s="7">
        <v>15.6</v>
      </c>
    </row>
    <row r="74" spans="1:3" ht="22.5" customHeight="1" x14ac:dyDescent="0.3">
      <c r="A74" s="2" t="s">
        <v>148</v>
      </c>
      <c r="B74" s="29" t="s">
        <v>26</v>
      </c>
      <c r="C74" s="35">
        <f>SUM(C75:C78)</f>
        <v>2327.5</v>
      </c>
    </row>
    <row r="75" spans="1:3" ht="48.75" customHeight="1" x14ac:dyDescent="0.25">
      <c r="A75" s="30" t="s">
        <v>149</v>
      </c>
      <c r="B75" s="33" t="s">
        <v>87</v>
      </c>
      <c r="C75" s="7">
        <v>2327.5</v>
      </c>
    </row>
    <row r="76" spans="1:3" ht="32.25" hidden="1" customHeight="1" x14ac:dyDescent="0.25">
      <c r="A76" s="30" t="s">
        <v>111</v>
      </c>
      <c r="B76" s="33" t="s">
        <v>86</v>
      </c>
      <c r="C76" s="7">
        <v>0</v>
      </c>
    </row>
    <row r="77" spans="1:3" ht="32.25" hidden="1" customHeight="1" x14ac:dyDescent="0.25">
      <c r="A77" s="30" t="s">
        <v>73</v>
      </c>
      <c r="B77" s="33" t="s">
        <v>85</v>
      </c>
      <c r="C77" s="7"/>
    </row>
    <row r="78" spans="1:3" ht="29.25" hidden="1" customHeight="1" x14ac:dyDescent="0.25">
      <c r="A78" s="30" t="s">
        <v>83</v>
      </c>
      <c r="B78" s="33" t="s">
        <v>84</v>
      </c>
      <c r="C78" s="7"/>
    </row>
    <row r="79" spans="1:3" ht="24" customHeight="1" x14ac:dyDescent="0.25">
      <c r="A79" s="46" t="s">
        <v>112</v>
      </c>
      <c r="B79" s="47" t="s">
        <v>66</v>
      </c>
      <c r="C79" s="28">
        <v>6.3</v>
      </c>
    </row>
    <row r="80" spans="1:3" ht="44.25" customHeight="1" x14ac:dyDescent="0.25">
      <c r="A80" s="46" t="s">
        <v>68</v>
      </c>
      <c r="B80" s="47" t="s">
        <v>70</v>
      </c>
      <c r="C80" s="28">
        <f>C81</f>
        <v>0</v>
      </c>
    </row>
    <row r="81" spans="1:3" ht="30.75" customHeight="1" x14ac:dyDescent="0.25">
      <c r="A81" s="48" t="s">
        <v>69</v>
      </c>
      <c r="B81" s="49" t="s">
        <v>71</v>
      </c>
      <c r="C81" s="7">
        <v>0</v>
      </c>
    </row>
    <row r="82" spans="1:3" ht="30" customHeight="1" x14ac:dyDescent="0.25">
      <c r="A82" s="46" t="s">
        <v>58</v>
      </c>
      <c r="B82" s="47" t="s">
        <v>61</v>
      </c>
      <c r="C82" s="28">
        <f>C83</f>
        <v>0</v>
      </c>
    </row>
    <row r="83" spans="1:3" ht="33.75" customHeight="1" x14ac:dyDescent="0.25">
      <c r="A83" s="48" t="s">
        <v>59</v>
      </c>
      <c r="B83" s="49" t="s">
        <v>60</v>
      </c>
      <c r="C83" s="7">
        <v>0</v>
      </c>
    </row>
    <row r="84" spans="1:3" s="42" customFormat="1" ht="21" x14ac:dyDescent="0.4">
      <c r="A84" s="40"/>
      <c r="B84" s="41" t="s">
        <v>27</v>
      </c>
      <c r="C84" s="44">
        <f>SUM(C8,C40)</f>
        <v>201403.10000000003</v>
      </c>
    </row>
  </sheetData>
  <mergeCells count="4">
    <mergeCell ref="C3:D3"/>
    <mergeCell ref="C2:D2"/>
    <mergeCell ref="A4:C5"/>
    <mergeCell ref="C1:D1"/>
  </mergeCells>
  <phoneticPr fontId="7" type="noConversion"/>
  <printOptions horizontalCentered="1"/>
  <pageMargins left="0.78740157480314965" right="0" top="0.6692913385826772" bottom="0.39370078740157483" header="0.27559055118110237" footer="0.15748031496062992"/>
  <pageSetup paperSize="9" scale="64" fitToHeight="2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Бюджетный отдел 2 Тараканова Мария Александровна</cp:lastModifiedBy>
  <cp:lastPrinted>2019-05-08T07:41:33Z</cp:lastPrinted>
  <dcterms:created xsi:type="dcterms:W3CDTF">1998-06-04T11:46:36Z</dcterms:created>
  <dcterms:modified xsi:type="dcterms:W3CDTF">2019-05-08T07:41:58Z</dcterms:modified>
</cp:coreProperties>
</file>